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go\Desktop\"/>
    </mc:Choice>
  </mc:AlternateContent>
  <xr:revisionPtr revIDLastSave="0" documentId="8_{54550169-A942-4ECC-931B-80A105BDBB18}" xr6:coauthVersionLast="40" xr6:coauthVersionMax="40" xr10:uidLastSave="{00000000-0000-0000-0000-000000000000}"/>
  <bookViews>
    <workbookView xWindow="0" yWindow="0" windowWidth="19200" windowHeight="11520" xr2:uid="{0BB13D9A-C352-4713-9BD1-630605D69A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4" i="1" l="1"/>
  <c r="E14" i="1"/>
  <c r="D14" i="1"/>
  <c r="C14" i="1"/>
  <c r="B14" i="1"/>
  <c r="E12" i="1"/>
  <c r="D12" i="1"/>
  <c r="C12" i="1"/>
  <c r="C15" i="1" s="1"/>
  <c r="C17" i="1" s="1"/>
  <c r="C18" i="1" s="1"/>
  <c r="B12" i="1"/>
  <c r="F10" i="1"/>
  <c r="E10" i="1"/>
  <c r="D10" i="1"/>
  <c r="C10" i="1"/>
  <c r="B10" i="1"/>
  <c r="E15" i="1" l="1"/>
  <c r="E17" i="1" s="1"/>
  <c r="E18" i="1" s="1"/>
  <c r="B15" i="1"/>
  <c r="B17" i="1" s="1"/>
  <c r="B18" i="1" s="1"/>
  <c r="F15" i="1"/>
  <c r="F17" i="1" s="1"/>
  <c r="F18" i="1" s="1"/>
  <c r="D15" i="1"/>
  <c r="D17" i="1" s="1"/>
  <c r="D18" i="1" s="1"/>
</calcChain>
</file>

<file path=xl/sharedStrings.xml><?xml version="1.0" encoding="utf-8"?>
<sst xmlns="http://schemas.openxmlformats.org/spreadsheetml/2006/main" count="28" uniqueCount="27">
  <si>
    <t>Waagene Purifiner Savings Calculator</t>
  </si>
  <si>
    <t>Cost of Purifiner Recycling Centre</t>
  </si>
  <si>
    <t>USD</t>
  </si>
  <si>
    <t>Cost of Electricity /  kWh</t>
  </si>
  <si>
    <t>Litres of oil cleaned</t>
  </si>
  <si>
    <t>Cost of Hydraulic Oil / Litre</t>
  </si>
  <si>
    <t>Cost of cleaned oil</t>
  </si>
  <si>
    <t>Cost of cleaning</t>
  </si>
  <si>
    <t>Savings compared to new oil</t>
  </si>
  <si>
    <t>Cost per Purfiner Filter Cartridge</t>
  </si>
  <si>
    <t>Cost of pre-filter cartridge **</t>
  </si>
  <si>
    <t>Cost of electricity ***</t>
  </si>
  <si>
    <t>ROI first year of operation</t>
  </si>
  <si>
    <t xml:space="preserve">    </t>
  </si>
  <si>
    <t>*</t>
  </si>
  <si>
    <t>Cost of filter cartridges **</t>
  </si>
  <si>
    <t>*) Might vary some based on freight and local taxes</t>
  </si>
  <si>
    <t>- Enter your cost of new oil per litre</t>
  </si>
  <si>
    <t>- Enter your cost of electricty per kWh</t>
  </si>
  <si>
    <t>***) 2,400 watt when in operation - cleaning of 1,000 litres = about 100 hours depending on level of contamination</t>
  </si>
  <si>
    <t>P&amp;N International FZE</t>
  </si>
  <si>
    <t>Dubai, United Arab Emirates</t>
  </si>
  <si>
    <t>Web: www.purifiner.co</t>
  </si>
  <si>
    <t>Email: info@pandn.me</t>
  </si>
  <si>
    <t>Tel: +971 4 35 20 041</t>
  </si>
  <si>
    <t>**) Might vary some depending of the level of contamination in the oil being cleaned</t>
  </si>
  <si>
    <t>Mob: +971 50 65 11 801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</si>
</sst>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4" fontId="0" fillId="2" borderId="0" xfId="0" applyNumberFormat="1" applyFill="1"/>
    <xf numFmtId="0" fontId="1" fillId="3" borderId="0" xfId="0" applyFont="1" applyFill="1"/>
    <xf numFmtId="4" fontId="1" fillId="0" borderId="0" xfId="0" applyNumberFormat="1" applyFont="1"/>
    <xf numFmtId="4" fontId="0" fillId="0" borderId="0" xfId="0" applyNumberFormat="1" applyFont="1"/>
    <xf numFmtId="4" fontId="1" fillId="3" borderId="0" xfId="0" applyNumberFormat="1" applyFont="1" applyFill="1"/>
    <xf numFmtId="0" fontId="3" fillId="0" borderId="0" xfId="0" applyFont="1" applyFill="1"/>
    <xf numFmtId="9" fontId="3" fillId="0" borderId="0" xfId="0" applyNumberFormat="1" applyFont="1" applyFill="1"/>
    <xf numFmtId="49" fontId="0" fillId="0" borderId="0" xfId="0" applyNumberFormat="1"/>
    <xf numFmtId="0" fontId="0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2</xdr:row>
      <xdr:rowOff>114799</xdr:rowOff>
    </xdr:from>
    <xdr:to>
      <xdr:col>10</xdr:col>
      <xdr:colOff>373405</xdr:colOff>
      <xdr:row>20</xdr:row>
      <xdr:rowOff>188960</xdr:rowOff>
    </xdr:to>
    <xdr:pic>
      <xdr:nvPicPr>
        <xdr:cNvPr id="2" name="Picture 1" descr="A picture containing indoor, sitting, top&#10;&#10;Description generated with high confidence">
          <a:extLst>
            <a:ext uri="{FF2B5EF4-FFF2-40B4-BE49-F238E27FC236}">
              <a16:creationId xmlns:a16="http://schemas.microsoft.com/office/drawing/2014/main" id="{62AF7083-2E3C-40B0-AB30-C255A9565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657724"/>
          <a:ext cx="2335555" cy="4417561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25</xdr:row>
      <xdr:rowOff>161925</xdr:rowOff>
    </xdr:from>
    <xdr:to>
      <xdr:col>10</xdr:col>
      <xdr:colOff>551527</xdr:colOff>
      <xdr:row>28</xdr:row>
      <xdr:rowOff>175692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E773F68-7DD1-408D-A674-055198B24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6000750"/>
          <a:ext cx="2542252" cy="585267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22</xdr:row>
      <xdr:rowOff>142875</xdr:rowOff>
    </xdr:from>
    <xdr:to>
      <xdr:col>6</xdr:col>
      <xdr:colOff>9525</xdr:colOff>
      <xdr:row>28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3683D9-5549-4A81-BCED-D11C160B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5410200"/>
          <a:ext cx="1943100" cy="1143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</xdr:colOff>
      <xdr:row>0</xdr:row>
      <xdr:rowOff>48767</xdr:rowOff>
    </xdr:from>
    <xdr:to>
      <xdr:col>7</xdr:col>
      <xdr:colOff>163995</xdr:colOff>
      <xdr:row>5</xdr:row>
      <xdr:rowOff>114299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5E1CE3-128E-4ABD-85E6-2AE8D3A2F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49" y="48767"/>
          <a:ext cx="1468921" cy="1351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26473-DAEB-4FF8-8CB5-15DD7F12180E}">
  <dimension ref="A1:F33"/>
  <sheetViews>
    <sheetView tabSelected="1" topLeftCell="A13" workbookViewId="0">
      <selection activeCell="A31" sqref="A31"/>
    </sheetView>
  </sheetViews>
  <sheetFormatPr defaultRowHeight="15" x14ac:dyDescent="0.25"/>
  <cols>
    <col min="1" max="1" width="31.42578125" customWidth="1"/>
    <col min="2" max="6" width="10.7109375" customWidth="1"/>
  </cols>
  <sheetData>
    <row r="1" spans="1:6" ht="23.25" x14ac:dyDescent="0.35">
      <c r="A1" s="4" t="s">
        <v>0</v>
      </c>
    </row>
    <row r="2" spans="1:6" ht="20.100000000000001" customHeight="1" x14ac:dyDescent="0.25">
      <c r="A2" s="15"/>
      <c r="B2" s="15"/>
    </row>
    <row r="3" spans="1:6" ht="20.100000000000001" customHeight="1" x14ac:dyDescent="0.25">
      <c r="B3" s="5" t="s">
        <v>2</v>
      </c>
    </row>
    <row r="4" spans="1:6" ht="20.100000000000001" customHeight="1" x14ac:dyDescent="0.25">
      <c r="A4" t="s">
        <v>1</v>
      </c>
      <c r="B4" s="1">
        <v>8000</v>
      </c>
      <c r="C4" t="s">
        <v>14</v>
      </c>
    </row>
    <row r="5" spans="1:6" ht="20.100000000000001" customHeight="1" x14ac:dyDescent="0.25">
      <c r="A5" t="s">
        <v>9</v>
      </c>
      <c r="B5" s="1">
        <v>200</v>
      </c>
      <c r="C5" t="s">
        <v>14</v>
      </c>
    </row>
    <row r="6" spans="1:6" ht="20.100000000000001" customHeight="1" x14ac:dyDescent="0.25">
      <c r="A6" t="s">
        <v>3</v>
      </c>
      <c r="B6" s="6">
        <v>0.15</v>
      </c>
      <c r="C6" s="13" t="s">
        <v>18</v>
      </c>
    </row>
    <row r="7" spans="1:6" ht="20.100000000000001" customHeight="1" x14ac:dyDescent="0.25">
      <c r="A7" t="s">
        <v>5</v>
      </c>
      <c r="B7" s="6">
        <v>4</v>
      </c>
      <c r="C7" s="13" t="s">
        <v>17</v>
      </c>
    </row>
    <row r="8" spans="1:6" ht="20.100000000000001" customHeight="1" x14ac:dyDescent="0.25"/>
    <row r="9" spans="1:6" ht="20.100000000000001" customHeight="1" x14ac:dyDescent="0.25">
      <c r="A9" s="2" t="s">
        <v>4</v>
      </c>
      <c r="B9" s="3">
        <v>10000</v>
      </c>
      <c r="C9" s="3">
        <v>20000</v>
      </c>
      <c r="D9" s="3">
        <v>30000</v>
      </c>
      <c r="E9" s="3">
        <v>40000</v>
      </c>
      <c r="F9" s="3">
        <v>50000</v>
      </c>
    </row>
    <row r="10" spans="1:6" ht="20.100000000000001" customHeight="1" x14ac:dyDescent="0.25">
      <c r="A10" t="s">
        <v>6</v>
      </c>
      <c r="B10" s="9">
        <f>SUM(B9*$B$7)</f>
        <v>40000</v>
      </c>
      <c r="C10" s="9">
        <f t="shared" ref="C10:F10" si="0">SUM(C9*$B$7)</f>
        <v>80000</v>
      </c>
      <c r="D10" s="9">
        <f t="shared" si="0"/>
        <v>120000</v>
      </c>
      <c r="E10" s="9">
        <f t="shared" si="0"/>
        <v>160000</v>
      </c>
      <c r="F10" s="9">
        <f t="shared" si="0"/>
        <v>200000</v>
      </c>
    </row>
    <row r="11" spans="1:6" ht="20.100000000000001" customHeight="1" x14ac:dyDescent="0.25">
      <c r="B11" s="1"/>
      <c r="C11" s="1"/>
      <c r="D11" s="1"/>
      <c r="E11" s="1"/>
      <c r="F11" s="1"/>
    </row>
    <row r="12" spans="1:6" ht="20.100000000000001" customHeight="1" x14ac:dyDescent="0.25">
      <c r="A12" t="s">
        <v>15</v>
      </c>
      <c r="B12" s="9">
        <f>SUM(B5*2)</f>
        <v>400</v>
      </c>
      <c r="C12" s="9">
        <f>SUM(B5*2)</f>
        <v>400</v>
      </c>
      <c r="D12" s="9">
        <f>SUM(B5*3)</f>
        <v>600</v>
      </c>
      <c r="E12" s="9">
        <f>SUM(B5*4)</f>
        <v>800</v>
      </c>
      <c r="F12" s="9">
        <f>SUM(B5*5)</f>
        <v>1000</v>
      </c>
    </row>
    <row r="13" spans="1:6" ht="20.100000000000001" customHeight="1" x14ac:dyDescent="0.25">
      <c r="A13" t="s">
        <v>10</v>
      </c>
      <c r="B13" s="9">
        <v>100</v>
      </c>
      <c r="C13" s="9">
        <v>100</v>
      </c>
      <c r="D13" s="9">
        <v>200</v>
      </c>
      <c r="E13" s="9">
        <v>200</v>
      </c>
      <c r="F13" s="9">
        <v>200</v>
      </c>
    </row>
    <row r="14" spans="1:6" ht="20.100000000000001" customHeight="1" x14ac:dyDescent="0.25">
      <c r="A14" t="s">
        <v>11</v>
      </c>
      <c r="B14" s="9">
        <f>SUM(($B$6*240)*10)</f>
        <v>360</v>
      </c>
      <c r="C14" s="9">
        <f>SUM(($B$6*240)*20)</f>
        <v>720</v>
      </c>
      <c r="D14" s="9">
        <f>SUM(($B$6*240)*30)</f>
        <v>1080</v>
      </c>
      <c r="E14" s="9">
        <f>SUM(($B$6*240)*40)</f>
        <v>1440</v>
      </c>
      <c r="F14" s="9">
        <f>SUM(($B$6*240)*50)</f>
        <v>1800</v>
      </c>
    </row>
    <row r="15" spans="1:6" ht="20.100000000000001" customHeight="1" x14ac:dyDescent="0.25">
      <c r="A15" s="2" t="s">
        <v>7</v>
      </c>
      <c r="B15" s="8">
        <f>SUM(B12:B14)</f>
        <v>860</v>
      </c>
      <c r="C15" s="8">
        <f t="shared" ref="C15:F15" si="1">SUM(C12:C14)</f>
        <v>1220</v>
      </c>
      <c r="D15" s="8">
        <f t="shared" si="1"/>
        <v>1880</v>
      </c>
      <c r="E15" s="8">
        <f t="shared" si="1"/>
        <v>2440</v>
      </c>
      <c r="F15" s="8">
        <f t="shared" si="1"/>
        <v>3000</v>
      </c>
    </row>
    <row r="16" spans="1:6" ht="20.100000000000001" customHeight="1" x14ac:dyDescent="0.25">
      <c r="B16" s="1"/>
      <c r="C16" s="1"/>
      <c r="D16" s="1"/>
      <c r="E16" s="1"/>
      <c r="F16" s="1"/>
    </row>
    <row r="17" spans="1:6" ht="20.100000000000001" customHeight="1" x14ac:dyDescent="0.25">
      <c r="A17" s="7" t="s">
        <v>8</v>
      </c>
      <c r="B17" s="10">
        <f>SUM(B10-B15)</f>
        <v>39140</v>
      </c>
      <c r="C17" s="10">
        <f t="shared" ref="C17:F17" si="2">SUM(C10-C15)</f>
        <v>78780</v>
      </c>
      <c r="D17" s="10">
        <f t="shared" si="2"/>
        <v>118120</v>
      </c>
      <c r="E17" s="10">
        <f t="shared" si="2"/>
        <v>157560</v>
      </c>
      <c r="F17" s="10">
        <f t="shared" si="2"/>
        <v>197000</v>
      </c>
    </row>
    <row r="18" spans="1:6" ht="20.100000000000001" customHeight="1" x14ac:dyDescent="0.25">
      <c r="A18" s="11" t="s">
        <v>12</v>
      </c>
      <c r="B18" s="12">
        <f>SUM(B17/$B$4)</f>
        <v>4.8925000000000001</v>
      </c>
      <c r="C18" s="12">
        <f t="shared" ref="C18:F18" si="3">SUM(C17/$B$4)</f>
        <v>9.8475000000000001</v>
      </c>
      <c r="D18" s="12">
        <f t="shared" si="3"/>
        <v>14.765000000000001</v>
      </c>
      <c r="E18" s="12">
        <f t="shared" si="3"/>
        <v>19.695</v>
      </c>
      <c r="F18" s="12">
        <f t="shared" si="3"/>
        <v>24.625</v>
      </c>
    </row>
    <row r="19" spans="1:6" ht="15" customHeight="1" x14ac:dyDescent="0.25"/>
    <row r="20" spans="1:6" ht="15" customHeight="1" x14ac:dyDescent="0.25">
      <c r="A20" t="s">
        <v>16</v>
      </c>
    </row>
    <row r="21" spans="1:6" ht="15" customHeight="1" x14ac:dyDescent="0.25">
      <c r="A21" t="s">
        <v>25</v>
      </c>
    </row>
    <row r="22" spans="1:6" ht="15" customHeight="1" x14ac:dyDescent="0.25">
      <c r="A22" t="s">
        <v>19</v>
      </c>
    </row>
    <row r="23" spans="1:6" ht="15" customHeight="1" x14ac:dyDescent="0.25">
      <c r="A23" s="2" t="s">
        <v>13</v>
      </c>
    </row>
    <row r="24" spans="1:6" ht="15" customHeight="1" x14ac:dyDescent="0.25">
      <c r="A24" s="2" t="s">
        <v>20</v>
      </c>
    </row>
    <row r="25" spans="1:6" ht="15" customHeight="1" x14ac:dyDescent="0.25">
      <c r="A25" s="14" t="s">
        <v>21</v>
      </c>
    </row>
    <row r="26" spans="1:6" ht="15" customHeight="1" x14ac:dyDescent="0.25">
      <c r="A26" s="14" t="s">
        <v>24</v>
      </c>
    </row>
    <row r="27" spans="1:6" ht="15" customHeight="1" x14ac:dyDescent="0.25">
      <c r="A27" s="14" t="s">
        <v>26</v>
      </c>
    </row>
    <row r="28" spans="1:6" ht="15" customHeight="1" x14ac:dyDescent="0.25">
      <c r="A28" s="14" t="s">
        <v>23</v>
      </c>
    </row>
    <row r="29" spans="1:6" ht="15" customHeight="1" x14ac:dyDescent="0.25">
      <c r="A29" s="14" t="s">
        <v>22</v>
      </c>
    </row>
    <row r="30" spans="1:6" ht="20.100000000000001" customHeight="1" x14ac:dyDescent="0.25"/>
    <row r="31" spans="1:6" ht="20.100000000000001" customHeight="1" x14ac:dyDescent="0.25"/>
    <row r="32" spans="1:6" ht="20.100000000000001" customHeight="1" x14ac:dyDescent="0.25"/>
    <row r="33" ht="20.100000000000001" customHeight="1" x14ac:dyDescent="0.25"/>
  </sheetData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O Gogstad</dc:creator>
  <cp:lastModifiedBy>Per Gogstad</cp:lastModifiedBy>
  <cp:lastPrinted>2019-01-10T06:53:44Z</cp:lastPrinted>
  <dcterms:created xsi:type="dcterms:W3CDTF">2018-04-05T06:42:34Z</dcterms:created>
  <dcterms:modified xsi:type="dcterms:W3CDTF">2019-01-10T06:54:52Z</dcterms:modified>
</cp:coreProperties>
</file>